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ΜΑΧΑΙΡΑΣ ΣΕΛΙΔΑ ΚΛΗΡΟΔΟΤΗΜΑΤΟΣ\"/>
    </mc:Choice>
  </mc:AlternateContent>
  <xr:revisionPtr revIDLastSave="0" documentId="13_ncr:1_{1B79A22C-2766-4229-9955-1F6EF46E56EE}" xr6:coauthVersionLast="47" xr6:coauthVersionMax="47" xr10:uidLastSave="{00000000-0000-0000-0000-000000000000}"/>
  <bookViews>
    <workbookView xWindow="-120" yWindow="-120" windowWidth="29040" windowHeight="15720" tabRatio="849" activeTab="1" xr2:uid="{00000000-000D-0000-FFFF-FFFF00000000}"/>
  </bookViews>
  <sheets>
    <sheet name="ΠΥ 2024" sheetId="29" r:id="rId1"/>
    <sheet name="ΑΥ 2024" sheetId="30" r:id="rId2"/>
  </sheets>
  <definedNames>
    <definedName name="_xlnm.Print_Area" localSheetId="1">'ΑΥ 2024'!$A$1:$E$52</definedName>
    <definedName name="_xlnm.Print_Area" localSheetId="0">'ΠΥ 2024'!$A$1:$D$54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30" l="1"/>
  <c r="C44" i="30" l="1"/>
  <c r="D49" i="30" l="1"/>
  <c r="D48" i="30"/>
  <c r="D43" i="30"/>
  <c r="C49" i="30"/>
  <c r="C52" i="30" s="1"/>
  <c r="C43" i="30"/>
  <c r="C15" i="30"/>
  <c r="C48" i="30" l="1"/>
  <c r="C20" i="30"/>
  <c r="C50" i="30" s="1"/>
  <c r="D45" i="30"/>
  <c r="D51" i="30" s="1"/>
  <c r="D50" i="30"/>
  <c r="C45" i="30"/>
  <c r="C51" i="30" s="1"/>
  <c r="D51" i="29"/>
  <c r="D46" i="29"/>
  <c r="D45" i="29"/>
  <c r="D47" i="29" s="1"/>
  <c r="D53" i="29" s="1"/>
  <c r="D22" i="29"/>
  <c r="D52" i="29" s="1"/>
  <c r="D17" i="29"/>
  <c r="D52" i="30" l="1"/>
  <c r="C45" i="29"/>
  <c r="C17" i="29"/>
  <c r="E50" i="30" l="1"/>
  <c r="C53" i="29"/>
  <c r="C22" i="29"/>
  <c r="F22" i="29" s="1"/>
  <c r="C50" i="29"/>
  <c r="C52" i="29" l="1"/>
  <c r="C54" i="29" s="1"/>
  <c r="D54" i="29" s="1"/>
  <c r="D50" i="29"/>
  <c r="E52" i="29"/>
</calcChain>
</file>

<file path=xl/sharedStrings.xml><?xml version="1.0" encoding="utf-8"?>
<sst xmlns="http://schemas.openxmlformats.org/spreadsheetml/2006/main" count="153" uniqueCount="73">
  <si>
    <t>ΚΛΗΡΟΔΟΤΗΜΑ ΑΘΑΝΑΣΙΟΥ Κ. ΕΥΘΥΜΙΟΥ</t>
  </si>
  <si>
    <t>ΚΕΦ. ΑΡΘΡΑ</t>
  </si>
  <si>
    <t>1.1</t>
  </si>
  <si>
    <t>1.2</t>
  </si>
  <si>
    <t>ΕΝΟΙΚΙΑ ΜΙΣΘΩΣΗΣ ΑΚΙΝΗΤΩΝ</t>
  </si>
  <si>
    <t>1.3</t>
  </si>
  <si>
    <t>ΤΟΚΟΙ ΚΑΤΑΘΕΣΕΩΝ</t>
  </si>
  <si>
    <t>ΕΣΟΔΑ</t>
  </si>
  <si>
    <t>ΣΥΝΟΛΟ</t>
  </si>
  <si>
    <t>ΕΞΟΔΑ</t>
  </si>
  <si>
    <t>2.2</t>
  </si>
  <si>
    <t>ΕΞΟΔΑ ΔΙΑΧΕΙΡΙΣΤΙΚΗΣ ΕΠΙΤΡΟΠΗΣ</t>
  </si>
  <si>
    <t>3.1</t>
  </si>
  <si>
    <t>3.2</t>
  </si>
  <si>
    <t>ΕΞΟΔΑ ΑΛΛΗΛΟΓΡΑΦΙΑΣ</t>
  </si>
  <si>
    <t>3.4</t>
  </si>
  <si>
    <t>3.5</t>
  </si>
  <si>
    <t>3.6</t>
  </si>
  <si>
    <t>3.7</t>
  </si>
  <si>
    <t>3.8</t>
  </si>
  <si>
    <t>3.9</t>
  </si>
  <si>
    <t>4.3</t>
  </si>
  <si>
    <t>2.1.</t>
  </si>
  <si>
    <t>4.4</t>
  </si>
  <si>
    <t>ΕΞΟΔΑ ΤΡΑΠΕΖΩΝ</t>
  </si>
  <si>
    <t>ΓΕΝΙΚΗ ΑΝΑΚΕΦΑΛΑΙΩΣΗ</t>
  </si>
  <si>
    <t>ΑΠΟΚΕΝΤΡΩΜΕΝΗ ΔΙΟΙΚΗΚΗ ΠΕΛ/ΣΟΥ ΔΥΤ. ΕΛΛΑΔΑΣ &amp; ΠΕΛ/ΝΗΣΟΥ</t>
  </si>
  <si>
    <t>ΔΙΕΥΘΥΝΣΗ ΚΛΗΡΟΔΟΤΗΜΑΤΩΝ</t>
  </si>
  <si>
    <t>ΤΕΛΙΚΟ ΣΥΝΟΛΟ (ΠΙΘΑΝΟ ΠΛΕΟΝΑΣΜΑ ΧΡΗΣΗΣ)</t>
  </si>
  <si>
    <t>ΕΙΔΟΣ ΕΞΟΔΟΥ: ΤΑΚΤΙΚΟ ΕΞΟΔΟ</t>
  </si>
  <si>
    <t>ΕΙΔΟΣ ΕΣΟΔΟΥ: ΕΚΤΑΚΤΑ ΕΞΟΔΑ</t>
  </si>
  <si>
    <t>ΕΙΣΠΡΑΞΕΙΣ ΥΠΕΡ ΤΡΙΤΩΝ</t>
  </si>
  <si>
    <t>ΤΗΛΕΦΩΝΟ: 2624029062</t>
  </si>
  <si>
    <t>ΓΕΝΙΚΗ ΟΙΚΟΝΟΜΙΚΗ ΕΝΙΣΧΥΣΗ ΜΑΘΗΤΩΝ</t>
  </si>
  <si>
    <t>ΕΙΔΟΣ ΕΣΟΔΟΥ ΤΑΚΤΙΚΑ</t>
  </si>
  <si>
    <t>ΔΙΚΑΣΤΙΚΑ ΕΞΟΔΑ ΔΗΜΟΠΡΑΤΗΣΕΩΝ ΚΑΙ ΛΟΙΠΩΝ ΕΝΕΡΓΕΙΩΝ</t>
  </si>
  <si>
    <t>ΥΠΟΧΡΕΩΣΕΙΣ ΠΡΟΣ ΤΟ ΕΛΛΗΝΙΚΟ ΔΗΜΟΣΙΟ (ΦΟΡΟΛΟΓΙΚΕΣ ΔΗΛΩΣΕΙΣ, ΦΟΡΟΙ ΑΚΙΝΗΤΗΣ ΠΕΡΙΟΥΣΙΑΣ)</t>
  </si>
  <si>
    <t>ΣΥΝΤΗΡΗΣΗ ΚΑΙ ΕΠΙΣΚΕΥΗ ΚΤΗΡΙΩΝ</t>
  </si>
  <si>
    <t>ΔΗΜΟΣΙΕΥΜΑΤΑ</t>
  </si>
  <si>
    <t>ΑΠΡΟΒΛΕΠΤΕΣ ΔΑΠΑΝΕΣ ΤΡΙΤΩΝ, ΕΞΟΔΑ ΕΓΓΡΑΦΗΣ ΣΤΟ ΜΗΤΡΩΟ ΦΟΡΕΩΝ ΚΛΗΡΟΔΟΤΗΜΑΤΩΝ, ΛΟΙΠΑ ΤΕΛΗ</t>
  </si>
  <si>
    <t>4.0.1.</t>
  </si>
  <si>
    <t>ΕΞΟΔΑ ΕΞΩΤΕΡΙΚΩΝ ΟΙΚΟΝΟΜΙΚΩΝ ΕΛΕΓΚΤΩΝ ΚΛΗΡΟΔΟΤΗΜΑΤΟΣ</t>
  </si>
  <si>
    <t>ΦΟΡΟΙ ΕΛΕΥΘΕΡΩΝ ΕΠΑΓΓΕΛΜΑΤΙΩΝ, ΛΟΙΠΕΣ ΠΑΡΑΚΡΑΤΗΣΕΙΣ</t>
  </si>
  <si>
    <t>ΑΜΟΙΒΕΣ ΔΙΚΗΓΟΡΩΝ (ΔΗΜΟΠΡΑΤΗΣΗ ΚΑΙ ΑΛΛΑΓΗ ΒΟΥΛΗΣΗΣ ΔΙΑΘΕΤΗ)</t>
  </si>
  <si>
    <t>ΓΡΑΦΙΚΗ ΥΛΗ, ΛΟΙΠΑ ΥΛΙΚΑ ΑΜΕΣΗΣ ΑΝΑΛΩΣΗΣ</t>
  </si>
  <si>
    <t>Δ/ΝΣΗ: ΑΡΧΑΙΑ ΟΛΥΜΠΙΑ ΗΛΕΙΑΣ</t>
  </si>
  <si>
    <t>ΦΩΤΙΣΜΟΣ ΚΑΙ ΚΑΘΑΡΙΟΤΗΤΑ, ΚΟΙΝΟΧΡΗΣΤΕΣ ΔΑΠΑΝΕΣ</t>
  </si>
  <si>
    <t>ΑΠΟΔΟΣΗ ΚΡΑΤΗΣΕΩΝ</t>
  </si>
  <si>
    <t>3.6.1</t>
  </si>
  <si>
    <t>ΛΟΓΙΣΤΙΚΗ ΥΠΟΣΤΗΡΙΞΗ</t>
  </si>
  <si>
    <t>ΛΟΙΠΕΣ ΑΜΟΙΒΕΣ ΤΡΙΤΩΝ</t>
  </si>
  <si>
    <t>3.9.1</t>
  </si>
  <si>
    <t>ΕΞΟΔΑ ΔΙΟΡΓΑΝΩΣΗΣ ΕΚΔΗΛΩΣΗΣ ΑΠΟΝΟΜΗΣ ΕΠΑΙΝΩΝ ΚΑΙ ΑΠΟΚΑΛΥΠΤΗΡΙΩΝ ΜΝΗΜΕΙΟΥ ΑΘΑΝΑΣΙΟΥ ΕΥΘΥΜΙΟΥ</t>
  </si>
  <si>
    <t>3.9.2</t>
  </si>
  <si>
    <t>ΑΜΟΙΒΗ ΣΥΝΤΗΡΗΣΗΣ ΚΑΙ ΑΝΑΒΑΘΜΙΣΗΣ ΤΟΥ SITE ΓΙΑ ΤΟ ΚΛΗΡΟΔΟΤΗΜΑ</t>
  </si>
  <si>
    <t>3.9.3</t>
  </si>
  <si>
    <t>ΑΜΟΙΒΗ ΓΙΑ ΔΙΟΙΚΗΤΙΚΗ ΥΠΟΣΤΗΡΙΞΗ ΤΟΥ ΚΛΗΡΟΔΟΤΗΜΑΤΟΣ (ΣΥΝΤΑΞΗ ΠΡΑΚΤΙΚΩΝ, ΤΗΡΗΣΗ ΠΡΩΤΟΚΟΛΛΟΥ ΚΛΠ)</t>
  </si>
  <si>
    <t xml:space="preserve">ΤΑΜΕΙΟ </t>
  </si>
  <si>
    <t>Π/Υ 2024</t>
  </si>
  <si>
    <t>ΕΣΟΔΑ ΧΡΗΣΕΩΣ 2024</t>
  </si>
  <si>
    <t>ΕΞΟΔΑ ΧΡΗΣΕΩΣ 2024</t>
  </si>
  <si>
    <t>ΕΔΡΑ: ΛΑΛΑ, ΑΡΧΑΙΑ ΟΛΥΜΠΙΑ ΗΛΕΙΑΣ</t>
  </si>
  <si>
    <t>ΑΡΜΟΔΙΟΣ: ΗΛΙΟΠΟΥΛΟΥ ΑΘΗΝΑ, ΠΡΟΕΔΡΟΣ Δ.Σ</t>
  </si>
  <si>
    <t>ΑΝΑΜΟΡΦΩΣΗ Π/Υ 2024</t>
  </si>
  <si>
    <t xml:space="preserve"> ΥΠΟΛΟΙΠΟ TAMEIOY ΠΡΟΗΓΟΥΜΕΝΗΣ ΧΡΗΣΗΣ</t>
  </si>
  <si>
    <t>ΥΠΟΛΟΙΠΟ ΣΕ ΝΕΑ ΧΡΗΣΗ</t>
  </si>
  <si>
    <t>ΓΕΝΙΚΟ ΣΥΝΟΛΟ</t>
  </si>
  <si>
    <t>ΠΡΟΥΠΟΛΟΓΙΣΜΟΣ ΕΤΟΥΣ 2024 (ΑΝΑΜΟΡΦΩΣΗ)</t>
  </si>
  <si>
    <t>ΑΠΟΛΟΓΙΣΜΟΣ ΕΤΟΥΣ 2024</t>
  </si>
  <si>
    <t xml:space="preserve"> Π/Υ 2024 (με αναμορφώσεις)</t>
  </si>
  <si>
    <t>ΑΠΟΛΟΓΙΣΜΟΣ 2024</t>
  </si>
  <si>
    <t>Ταμείο Έναρξης Χρήσης</t>
  </si>
  <si>
    <t>ΤΕΛΙΚΟ ΣΥΝΟΛΟ (ΠΛΕΟΝΑΣΜΑ ΧΡΗΣΗΣ)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</si>
</sst>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b/>
      <i/>
      <u/>
      <sz val="14"/>
      <color theme="1"/>
      <name val="Calibri"/>
      <family val="2"/>
      <charset val="161"/>
      <scheme val="minor"/>
    </font>
    <font>
      <b/>
      <i/>
      <sz val="14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3" borderId="1" xfId="0" applyFont="1" applyFill="1" applyBorder="1"/>
    <xf numFmtId="0" fontId="0" fillId="3" borderId="0" xfId="0" applyFill="1"/>
    <xf numFmtId="164" fontId="0" fillId="3" borderId="0" xfId="0" applyNumberFormat="1" applyFill="1"/>
    <xf numFmtId="0" fontId="1" fillId="3" borderId="1" xfId="0" applyFont="1" applyFill="1" applyBorder="1" applyAlignment="1">
      <alignment wrapText="1"/>
    </xf>
    <xf numFmtId="16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4" fontId="1" fillId="0" borderId="1" xfId="0" quotePrefix="1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2"/>
  <sheetViews>
    <sheetView view="pageBreakPreview" zoomScaleNormal="100" zoomScaleSheetLayoutView="100" workbookViewId="0">
      <selection activeCell="B15" sqref="B15"/>
    </sheetView>
  </sheetViews>
  <sheetFormatPr defaultColWidth="8.85546875" defaultRowHeight="18.75" x14ac:dyDescent="0.3"/>
  <cols>
    <col min="1" max="1" width="18.28515625" style="6" customWidth="1"/>
    <col min="2" max="2" width="75" style="6" bestFit="1" customWidth="1"/>
    <col min="3" max="3" width="22.7109375" style="14" customWidth="1"/>
    <col min="4" max="4" width="22" style="14" customWidth="1"/>
    <col min="5" max="5" width="15" customWidth="1"/>
    <col min="6" max="6" width="9.5703125" bestFit="1" customWidth="1"/>
  </cols>
  <sheetData>
    <row r="1" spans="1:4" x14ac:dyDescent="0.3">
      <c r="A1" s="31" t="s">
        <v>26</v>
      </c>
      <c r="B1" s="31"/>
      <c r="C1" s="31"/>
      <c r="D1" s="31"/>
    </row>
    <row r="2" spans="1:4" x14ac:dyDescent="0.3">
      <c r="A2" s="31" t="s">
        <v>27</v>
      </c>
      <c r="B2" s="31"/>
      <c r="C2" s="31"/>
      <c r="D2" s="31"/>
    </row>
    <row r="3" spans="1:4" x14ac:dyDescent="0.3">
      <c r="A3" s="31" t="s">
        <v>0</v>
      </c>
      <c r="B3" s="31"/>
      <c r="C3" s="31"/>
      <c r="D3" s="31"/>
    </row>
    <row r="4" spans="1:4" ht="18.75" customHeight="1" x14ac:dyDescent="0.3">
      <c r="A4" s="31" t="s">
        <v>61</v>
      </c>
      <c r="B4" s="31"/>
      <c r="C4" s="31"/>
      <c r="D4" s="31"/>
    </row>
    <row r="5" spans="1:4" ht="18.75" customHeight="1" x14ac:dyDescent="0.3">
      <c r="A5" s="31" t="s">
        <v>45</v>
      </c>
      <c r="B5" s="31"/>
      <c r="C5" s="31"/>
      <c r="D5" s="31"/>
    </row>
    <row r="6" spans="1:4" ht="18.75" customHeight="1" x14ac:dyDescent="0.3">
      <c r="A6" s="31" t="s">
        <v>45</v>
      </c>
      <c r="B6" s="31"/>
      <c r="C6" s="31"/>
      <c r="D6" s="31"/>
    </row>
    <row r="7" spans="1:4" ht="18.75" customHeight="1" x14ac:dyDescent="0.3">
      <c r="A7" s="31" t="s">
        <v>32</v>
      </c>
      <c r="B7" s="31"/>
      <c r="C7" s="31"/>
      <c r="D7" s="31"/>
    </row>
    <row r="8" spans="1:4" ht="18.75" customHeight="1" x14ac:dyDescent="0.3">
      <c r="A8" s="31" t="s">
        <v>62</v>
      </c>
      <c r="B8" s="31"/>
      <c r="C8" s="31"/>
      <c r="D8" s="31"/>
    </row>
    <row r="9" spans="1:4" ht="18.75" customHeight="1" x14ac:dyDescent="0.3">
      <c r="A9" s="15"/>
      <c r="B9" s="15"/>
      <c r="C9" s="15"/>
    </row>
    <row r="10" spans="1:4" ht="15" customHeight="1" x14ac:dyDescent="0.25">
      <c r="A10" s="27" t="s">
        <v>67</v>
      </c>
      <c r="B10" s="27"/>
      <c r="C10" s="27"/>
      <c r="D10" s="27"/>
    </row>
    <row r="11" spans="1:4" ht="23.25" customHeight="1" x14ac:dyDescent="0.25">
      <c r="A11" s="27"/>
      <c r="B11" s="27"/>
      <c r="C11" s="27"/>
      <c r="D11" s="27"/>
    </row>
    <row r="12" spans="1:4" ht="9" customHeight="1" x14ac:dyDescent="0.25">
      <c r="A12" s="32"/>
      <c r="B12" s="32"/>
      <c r="C12" s="32"/>
      <c r="D12" s="32"/>
    </row>
    <row r="13" spans="1:4" ht="30.75" customHeight="1" x14ac:dyDescent="0.25">
      <c r="A13" s="32"/>
      <c r="B13" s="32"/>
      <c r="C13" s="32"/>
      <c r="D13" s="32"/>
    </row>
    <row r="14" spans="1:4" ht="34.5" customHeight="1" x14ac:dyDescent="0.45">
      <c r="A14" s="27" t="s">
        <v>7</v>
      </c>
      <c r="B14" s="27"/>
      <c r="C14" s="27"/>
      <c r="D14" s="27"/>
    </row>
    <row r="15" spans="1:4" ht="46.5" customHeight="1" x14ac:dyDescent="0.3">
      <c r="A15" s="3" t="s">
        <v>1</v>
      </c>
      <c r="B15" s="3" t="s">
        <v>34</v>
      </c>
      <c r="C15" s="17" t="s">
        <v>58</v>
      </c>
      <c r="D15" s="17" t="s">
        <v>63</v>
      </c>
    </row>
    <row r="16" spans="1:4" ht="40.5" customHeight="1" x14ac:dyDescent="0.3">
      <c r="A16" s="4" t="s">
        <v>2</v>
      </c>
      <c r="B16" s="5" t="s">
        <v>64</v>
      </c>
      <c r="C16" s="18">
        <v>34611.19</v>
      </c>
      <c r="D16" s="23">
        <v>35679.15</v>
      </c>
    </row>
    <row r="17" spans="1:6" ht="30.75" customHeight="1" x14ac:dyDescent="0.3">
      <c r="A17" s="4" t="s">
        <v>3</v>
      </c>
      <c r="B17" s="4" t="s">
        <v>4</v>
      </c>
      <c r="C17" s="12">
        <f>(1070*2)*12-1070-1070-1070</f>
        <v>22470</v>
      </c>
      <c r="D17" s="12">
        <f>(1070*2)*12-1070-1070-1070</f>
        <v>22470</v>
      </c>
    </row>
    <row r="18" spans="1:6" ht="30.75" customHeight="1" x14ac:dyDescent="0.3">
      <c r="A18" s="4" t="s">
        <v>5</v>
      </c>
      <c r="B18" s="4" t="s">
        <v>6</v>
      </c>
      <c r="C18" s="12">
        <v>200</v>
      </c>
      <c r="D18" s="12">
        <v>200</v>
      </c>
    </row>
    <row r="19" spans="1:6" ht="30.75" customHeight="1" x14ac:dyDescent="0.3">
      <c r="A19" s="4"/>
      <c r="B19" s="4" t="s">
        <v>31</v>
      </c>
      <c r="C19" s="12"/>
      <c r="D19" s="12"/>
    </row>
    <row r="20" spans="1:6" ht="44.25" customHeight="1" x14ac:dyDescent="0.3">
      <c r="A20" s="4" t="s">
        <v>10</v>
      </c>
      <c r="B20" s="5" t="s">
        <v>42</v>
      </c>
      <c r="C20" s="12">
        <v>1000</v>
      </c>
      <c r="D20" s="12">
        <v>1000</v>
      </c>
    </row>
    <row r="21" spans="1:6" ht="30.75" customHeight="1" x14ac:dyDescent="0.3">
      <c r="A21" s="4"/>
      <c r="B21" s="4"/>
      <c r="C21" s="12"/>
      <c r="D21" s="3"/>
    </row>
    <row r="22" spans="1:6" ht="30.75" customHeight="1" x14ac:dyDescent="0.3">
      <c r="A22" s="4"/>
      <c r="B22" s="4" t="s">
        <v>8</v>
      </c>
      <c r="C22" s="12">
        <f>SUM(C16:C21)</f>
        <v>58281.19</v>
      </c>
      <c r="D22" s="23">
        <f>SUM(D16:D21)</f>
        <v>59349.15</v>
      </c>
      <c r="F22" s="1">
        <f>D22-C22-500</f>
        <v>567.95999999999913</v>
      </c>
    </row>
    <row r="23" spans="1:6" ht="30.75" customHeight="1" x14ac:dyDescent="0.4">
      <c r="A23" s="28" t="s">
        <v>9</v>
      </c>
      <c r="B23" s="29"/>
      <c r="C23" s="29"/>
      <c r="D23" s="30"/>
    </row>
    <row r="24" spans="1:6" ht="37.5" x14ac:dyDescent="0.3">
      <c r="A24" s="4" t="s">
        <v>1</v>
      </c>
      <c r="B24" s="4" t="s">
        <v>29</v>
      </c>
      <c r="C24" s="17" t="s">
        <v>58</v>
      </c>
      <c r="D24" s="17" t="s">
        <v>63</v>
      </c>
    </row>
    <row r="25" spans="1:6" s="8" customFormat="1" ht="30.75" customHeight="1" x14ac:dyDescent="0.3">
      <c r="A25" s="7" t="s">
        <v>2</v>
      </c>
      <c r="B25" s="7" t="s">
        <v>33</v>
      </c>
      <c r="C25" s="11">
        <v>6000</v>
      </c>
      <c r="D25" s="11">
        <v>6000</v>
      </c>
    </row>
    <row r="26" spans="1:6" s="8" customFormat="1" ht="30.75" customHeight="1" x14ac:dyDescent="0.3">
      <c r="A26" s="7" t="s">
        <v>10</v>
      </c>
      <c r="B26" s="7" t="s">
        <v>11</v>
      </c>
      <c r="C26" s="11">
        <v>500</v>
      </c>
      <c r="D26" s="11">
        <v>500</v>
      </c>
    </row>
    <row r="27" spans="1:6" s="8" customFormat="1" ht="30.75" customHeight="1" x14ac:dyDescent="0.3">
      <c r="A27" s="7" t="s">
        <v>12</v>
      </c>
      <c r="B27" s="7" t="s">
        <v>44</v>
      </c>
      <c r="C27" s="11">
        <v>200</v>
      </c>
      <c r="D27" s="11">
        <v>200</v>
      </c>
    </row>
    <row r="28" spans="1:6" s="8" customFormat="1" ht="30.75" customHeight="1" x14ac:dyDescent="0.3">
      <c r="A28" s="7" t="s">
        <v>13</v>
      </c>
      <c r="B28" s="7" t="s">
        <v>14</v>
      </c>
      <c r="C28" s="11">
        <v>100</v>
      </c>
      <c r="D28" s="11">
        <v>100</v>
      </c>
    </row>
    <row r="29" spans="1:6" s="8" customFormat="1" ht="30.75" customHeight="1" x14ac:dyDescent="0.3">
      <c r="A29" s="7" t="s">
        <v>15</v>
      </c>
      <c r="B29" s="7" t="s">
        <v>46</v>
      </c>
      <c r="C29" s="11">
        <v>50</v>
      </c>
      <c r="D29" s="11">
        <v>50</v>
      </c>
    </row>
    <row r="30" spans="1:6" s="8" customFormat="1" ht="30.75" customHeight="1" x14ac:dyDescent="0.3">
      <c r="A30" s="7" t="s">
        <v>16</v>
      </c>
      <c r="B30" s="7" t="s">
        <v>38</v>
      </c>
      <c r="C30" s="11">
        <v>2000</v>
      </c>
      <c r="D30" s="11">
        <v>2000</v>
      </c>
    </row>
    <row r="31" spans="1:6" s="8" customFormat="1" ht="41.25" customHeight="1" x14ac:dyDescent="0.3">
      <c r="A31" s="7" t="s">
        <v>17</v>
      </c>
      <c r="B31" s="7" t="s">
        <v>49</v>
      </c>
      <c r="C31" s="11">
        <v>6200</v>
      </c>
      <c r="D31" s="11">
        <v>4300</v>
      </c>
    </row>
    <row r="32" spans="1:6" s="8" customFormat="1" ht="43.5" customHeight="1" x14ac:dyDescent="0.3">
      <c r="A32" s="7" t="s">
        <v>18</v>
      </c>
      <c r="B32" s="10" t="s">
        <v>35</v>
      </c>
      <c r="C32" s="11">
        <v>1500</v>
      </c>
      <c r="D32" s="11">
        <v>1500</v>
      </c>
    </row>
    <row r="33" spans="1:6" s="8" customFormat="1" ht="42.75" customHeight="1" x14ac:dyDescent="0.3">
      <c r="A33" s="7" t="s">
        <v>19</v>
      </c>
      <c r="B33" s="10" t="s">
        <v>43</v>
      </c>
      <c r="C33" s="11">
        <v>2000</v>
      </c>
      <c r="D33" s="24">
        <v>2500</v>
      </c>
    </row>
    <row r="34" spans="1:6" s="8" customFormat="1" ht="38.25" customHeight="1" x14ac:dyDescent="0.3">
      <c r="A34" s="7" t="s">
        <v>20</v>
      </c>
      <c r="B34" s="10" t="s">
        <v>50</v>
      </c>
      <c r="C34" s="11">
        <v>5000</v>
      </c>
      <c r="D34" s="11">
        <v>5000</v>
      </c>
    </row>
    <row r="35" spans="1:6" s="8" customFormat="1" ht="37.5" x14ac:dyDescent="0.3">
      <c r="A35" s="7" t="s">
        <v>51</v>
      </c>
      <c r="B35" s="10" t="s">
        <v>52</v>
      </c>
      <c r="C35" s="11">
        <v>3000</v>
      </c>
      <c r="D35" s="11">
        <v>3000</v>
      </c>
    </row>
    <row r="36" spans="1:6" s="8" customFormat="1" ht="49.5" customHeight="1" x14ac:dyDescent="0.3">
      <c r="A36" s="7" t="s">
        <v>53</v>
      </c>
      <c r="B36" s="10" t="s">
        <v>54</v>
      </c>
      <c r="C36" s="11">
        <v>1000</v>
      </c>
      <c r="D36" s="11">
        <v>1000</v>
      </c>
    </row>
    <row r="37" spans="1:6" s="8" customFormat="1" ht="61.5" customHeight="1" x14ac:dyDescent="0.3">
      <c r="A37" s="7" t="s">
        <v>55</v>
      </c>
      <c r="B37" s="10" t="s">
        <v>56</v>
      </c>
      <c r="C37" s="11">
        <v>2500</v>
      </c>
      <c r="D37" s="11">
        <v>2500</v>
      </c>
    </row>
    <row r="38" spans="1:6" s="8" customFormat="1" ht="44.25" customHeight="1" x14ac:dyDescent="0.3">
      <c r="A38" s="7" t="s">
        <v>40</v>
      </c>
      <c r="B38" s="10" t="s">
        <v>41</v>
      </c>
      <c r="C38" s="11">
        <v>3500</v>
      </c>
      <c r="D38" s="11">
        <v>2000</v>
      </c>
      <c r="F38" s="9"/>
    </row>
    <row r="39" spans="1:6" s="8" customFormat="1" ht="42" customHeight="1" x14ac:dyDescent="0.3">
      <c r="A39" s="7" t="s">
        <v>21</v>
      </c>
      <c r="B39" s="10" t="s">
        <v>36</v>
      </c>
      <c r="C39" s="11">
        <v>5500</v>
      </c>
      <c r="D39" s="11">
        <v>5500</v>
      </c>
    </row>
    <row r="40" spans="1:6" s="8" customFormat="1" ht="30.75" customHeight="1" x14ac:dyDescent="0.3">
      <c r="A40" s="7" t="s">
        <v>23</v>
      </c>
      <c r="B40" s="7" t="s">
        <v>24</v>
      </c>
      <c r="C40" s="11">
        <v>731.19</v>
      </c>
      <c r="D40" s="11">
        <v>731.19</v>
      </c>
    </row>
    <row r="41" spans="1:6" s="8" customFormat="1" ht="30.75" customHeight="1" x14ac:dyDescent="0.3">
      <c r="A41" s="7"/>
      <c r="B41" s="7" t="s">
        <v>30</v>
      </c>
      <c r="C41" s="11"/>
      <c r="D41" s="11"/>
    </row>
    <row r="42" spans="1:6" s="8" customFormat="1" ht="30.75" customHeight="1" x14ac:dyDescent="0.3">
      <c r="A42" s="7" t="s">
        <v>22</v>
      </c>
      <c r="B42" s="7" t="s">
        <v>37</v>
      </c>
      <c r="C42" s="11">
        <v>15000</v>
      </c>
      <c r="D42" s="11">
        <v>15000</v>
      </c>
    </row>
    <row r="43" spans="1:6" s="8" customFormat="1" ht="46.5" customHeight="1" x14ac:dyDescent="0.3">
      <c r="A43" s="7" t="s">
        <v>10</v>
      </c>
      <c r="B43" s="10" t="s">
        <v>39</v>
      </c>
      <c r="C43" s="11">
        <v>2500</v>
      </c>
      <c r="D43" s="11">
        <v>2500</v>
      </c>
    </row>
    <row r="44" spans="1:6" s="8" customFormat="1" ht="30.75" customHeight="1" x14ac:dyDescent="0.3">
      <c r="A44" s="7" t="s">
        <v>48</v>
      </c>
      <c r="B44" s="7" t="s">
        <v>47</v>
      </c>
      <c r="C44" s="11">
        <v>1000</v>
      </c>
      <c r="D44" s="11">
        <v>1000</v>
      </c>
    </row>
    <row r="45" spans="1:6" ht="30.75" customHeight="1" x14ac:dyDescent="0.3">
      <c r="A45" s="4"/>
      <c r="B45" s="4" t="s">
        <v>8</v>
      </c>
      <c r="C45" s="12">
        <f>SUM(C25:C44)</f>
        <v>58281.19</v>
      </c>
      <c r="D45" s="12">
        <f>SUM(D25:D44)</f>
        <v>55381.19</v>
      </c>
    </row>
    <row r="46" spans="1:6" x14ac:dyDescent="0.3">
      <c r="A46" s="4"/>
      <c r="B46" s="4" t="s">
        <v>65</v>
      </c>
      <c r="C46" s="12"/>
      <c r="D46" s="23">
        <f>3400+567.96</f>
        <v>3967.96</v>
      </c>
    </row>
    <row r="47" spans="1:6" x14ac:dyDescent="0.3">
      <c r="A47" s="4"/>
      <c r="B47" s="4" t="s">
        <v>66</v>
      </c>
      <c r="C47" s="12"/>
      <c r="D47" s="23">
        <f>D46+D45</f>
        <v>59349.15</v>
      </c>
    </row>
    <row r="48" spans="1:6" x14ac:dyDescent="0.3">
      <c r="A48" s="4"/>
      <c r="B48" s="4"/>
      <c r="C48" s="12"/>
      <c r="D48" s="12"/>
    </row>
    <row r="49" spans="1:5" x14ac:dyDescent="0.3">
      <c r="A49" s="26" t="s">
        <v>25</v>
      </c>
      <c r="B49" s="26"/>
      <c r="C49" s="26"/>
      <c r="D49" s="3"/>
    </row>
    <row r="50" spans="1:5" ht="19.350000000000001" customHeight="1" x14ac:dyDescent="0.3">
      <c r="A50" s="4"/>
      <c r="B50" s="4" t="s">
        <v>59</v>
      </c>
      <c r="C50" s="12">
        <f>SUM(C17:C20)</f>
        <v>23670</v>
      </c>
      <c r="D50" s="12">
        <f>C50</f>
        <v>23670</v>
      </c>
    </row>
    <row r="51" spans="1:5" ht="20.25" customHeight="1" x14ac:dyDescent="0.3">
      <c r="A51" s="4"/>
      <c r="B51" s="4" t="s">
        <v>57</v>
      </c>
      <c r="C51" s="20">
        <v>34611.19</v>
      </c>
      <c r="D51" s="12">
        <f>D16</f>
        <v>35679.15</v>
      </c>
    </row>
    <row r="52" spans="1:5" x14ac:dyDescent="0.3">
      <c r="A52" s="4"/>
      <c r="B52" s="4" t="s">
        <v>8</v>
      </c>
      <c r="C52" s="12">
        <f>SUM(C50:C51)</f>
        <v>58281.19</v>
      </c>
      <c r="D52" s="12">
        <f>D22</f>
        <v>59349.15</v>
      </c>
      <c r="E52" s="1">
        <f>C53-C52</f>
        <v>0</v>
      </c>
    </row>
    <row r="53" spans="1:5" ht="18.600000000000001" customHeight="1" x14ac:dyDescent="0.3">
      <c r="A53" s="4"/>
      <c r="B53" s="4" t="s">
        <v>60</v>
      </c>
      <c r="C53" s="12">
        <f>C45</f>
        <v>58281.19</v>
      </c>
      <c r="D53" s="12">
        <f>D47</f>
        <v>59349.15</v>
      </c>
    </row>
    <row r="54" spans="1:5" ht="18.600000000000001" customHeight="1" x14ac:dyDescent="0.3">
      <c r="A54" s="4"/>
      <c r="B54" s="5" t="s">
        <v>28</v>
      </c>
      <c r="C54" s="12">
        <f>C52-C53</f>
        <v>0</v>
      </c>
      <c r="D54" s="12">
        <f>C54</f>
        <v>0</v>
      </c>
    </row>
    <row r="55" spans="1:5" s="2" customFormat="1" x14ac:dyDescent="0.3">
      <c r="A55" s="6"/>
      <c r="B55" s="6"/>
      <c r="C55" s="13"/>
      <c r="D55" s="21"/>
    </row>
    <row r="56" spans="1:5" s="2" customFormat="1" x14ac:dyDescent="0.3">
      <c r="A56" s="6"/>
      <c r="B56" s="6"/>
      <c r="C56" s="13"/>
      <c r="D56" s="21"/>
    </row>
    <row r="57" spans="1:5" s="2" customFormat="1" x14ac:dyDescent="0.3">
      <c r="A57" s="6"/>
      <c r="B57" s="6"/>
      <c r="C57" s="13"/>
      <c r="D57" s="21"/>
    </row>
    <row r="58" spans="1:5" s="2" customFormat="1" x14ac:dyDescent="0.3">
      <c r="A58" s="6"/>
      <c r="B58" s="6"/>
      <c r="C58" s="13"/>
      <c r="D58" s="21"/>
    </row>
    <row r="59" spans="1:5" s="2" customFormat="1" x14ac:dyDescent="0.3">
      <c r="A59" s="6"/>
      <c r="B59" s="6"/>
      <c r="C59" s="13"/>
      <c r="D59" s="21"/>
    </row>
    <row r="60" spans="1:5" s="2" customFormat="1" x14ac:dyDescent="0.3">
      <c r="A60" s="6"/>
      <c r="B60" s="6"/>
      <c r="C60" s="13"/>
      <c r="D60" s="21"/>
    </row>
    <row r="61" spans="1:5" s="2" customFormat="1" x14ac:dyDescent="0.3">
      <c r="A61" s="6"/>
      <c r="B61" s="6"/>
      <c r="C61" s="13"/>
      <c r="D61" s="21"/>
    </row>
    <row r="62" spans="1:5" s="2" customFormat="1" x14ac:dyDescent="0.3">
      <c r="A62" s="6"/>
      <c r="B62" s="6"/>
      <c r="C62" s="13"/>
      <c r="D62" s="21"/>
    </row>
  </sheetData>
  <mergeCells count="13">
    <mergeCell ref="A49:C49"/>
    <mergeCell ref="A14:D14"/>
    <mergeCell ref="A23:D23"/>
    <mergeCell ref="A10:D11"/>
    <mergeCell ref="A1:D1"/>
    <mergeCell ref="A2:D2"/>
    <mergeCell ref="A3:D3"/>
    <mergeCell ref="A4:D4"/>
    <mergeCell ref="A5:D5"/>
    <mergeCell ref="A6:D6"/>
    <mergeCell ref="A7:D7"/>
    <mergeCell ref="A8:D8"/>
    <mergeCell ref="A12:D13"/>
  </mergeCells>
  <pageMargins left="0.7" right="0.7" top="0.75" bottom="0.75" header="0.3" footer="0.3"/>
  <pageSetup paperSize="9" scale="47" fitToWidth="0" orientation="portrait" r:id="rId1"/>
  <rowBreaks count="1" manualBreakCount="1">
    <brk id="22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0"/>
  <sheetViews>
    <sheetView tabSelected="1" view="pageBreakPreview" topLeftCell="A36" zoomScaleNormal="100" zoomScaleSheetLayoutView="100" workbookViewId="0">
      <selection activeCell="K46" sqref="K46"/>
    </sheetView>
  </sheetViews>
  <sheetFormatPr defaultColWidth="8.85546875" defaultRowHeight="18.75" x14ac:dyDescent="0.3"/>
  <cols>
    <col min="1" max="1" width="18.28515625" style="6" customWidth="1"/>
    <col min="2" max="2" width="75" style="6" bestFit="1" customWidth="1"/>
    <col min="3" max="4" width="22" style="14" customWidth="1"/>
    <col min="5" max="5" width="0.5703125" customWidth="1"/>
    <col min="6" max="6" width="9.5703125" bestFit="1" customWidth="1"/>
  </cols>
  <sheetData>
    <row r="1" spans="1:4" x14ac:dyDescent="0.3">
      <c r="A1" s="31" t="s">
        <v>26</v>
      </c>
      <c r="B1" s="31"/>
      <c r="C1" s="31"/>
      <c r="D1" s="16"/>
    </row>
    <row r="2" spans="1:4" x14ac:dyDescent="0.3">
      <c r="A2" s="31" t="s">
        <v>27</v>
      </c>
      <c r="B2" s="31"/>
      <c r="C2" s="31"/>
      <c r="D2" s="16"/>
    </row>
    <row r="3" spans="1:4" x14ac:dyDescent="0.3">
      <c r="A3" s="31" t="s">
        <v>0</v>
      </c>
      <c r="B3" s="31"/>
      <c r="C3" s="31"/>
      <c r="D3" s="16"/>
    </row>
    <row r="4" spans="1:4" ht="18.75" customHeight="1" x14ac:dyDescent="0.3">
      <c r="A4" s="31" t="s">
        <v>61</v>
      </c>
      <c r="B4" s="31"/>
      <c r="C4" s="31"/>
      <c r="D4" s="16"/>
    </row>
    <row r="5" spans="1:4" ht="18.75" customHeight="1" x14ac:dyDescent="0.3">
      <c r="A5" s="31" t="s">
        <v>45</v>
      </c>
      <c r="B5" s="31"/>
      <c r="C5" s="31"/>
      <c r="D5" s="16"/>
    </row>
    <row r="6" spans="1:4" ht="18.75" customHeight="1" x14ac:dyDescent="0.3">
      <c r="A6" s="31" t="s">
        <v>32</v>
      </c>
      <c r="B6" s="31"/>
      <c r="C6" s="31"/>
      <c r="D6" s="16"/>
    </row>
    <row r="7" spans="1:4" ht="18.75" customHeight="1" x14ac:dyDescent="0.3">
      <c r="A7" s="31" t="s">
        <v>62</v>
      </c>
      <c r="B7" s="31"/>
      <c r="C7" s="31"/>
      <c r="D7" s="16"/>
    </row>
    <row r="8" spans="1:4" ht="18.75" customHeight="1" x14ac:dyDescent="0.3">
      <c r="A8" s="16"/>
      <c r="B8" s="16"/>
    </row>
    <row r="9" spans="1:4" ht="15" customHeight="1" x14ac:dyDescent="0.25">
      <c r="A9" s="33" t="s">
        <v>68</v>
      </c>
      <c r="B9" s="34"/>
      <c r="C9" s="34"/>
      <c r="D9" s="34"/>
    </row>
    <row r="10" spans="1:4" ht="23.25" customHeight="1" x14ac:dyDescent="0.25">
      <c r="A10" s="33"/>
      <c r="B10" s="34"/>
      <c r="C10" s="34"/>
      <c r="D10" s="34"/>
    </row>
    <row r="11" spans="1:4" ht="30.75" customHeight="1" x14ac:dyDescent="0.3">
      <c r="A11" s="32"/>
      <c r="B11" s="32"/>
      <c r="C11" s="32"/>
      <c r="D11" s="22"/>
    </row>
    <row r="12" spans="1:4" ht="34.5" customHeight="1" x14ac:dyDescent="0.45">
      <c r="A12" s="35" t="s">
        <v>7</v>
      </c>
      <c r="B12" s="36"/>
      <c r="C12" s="36"/>
      <c r="D12" s="36"/>
    </row>
    <row r="13" spans="1:4" ht="46.5" customHeight="1" x14ac:dyDescent="0.3">
      <c r="A13" s="19" t="s">
        <v>1</v>
      </c>
      <c r="B13" s="19" t="s">
        <v>34</v>
      </c>
      <c r="C13" s="17" t="s">
        <v>69</v>
      </c>
      <c r="D13" s="17" t="s">
        <v>70</v>
      </c>
    </row>
    <row r="14" spans="1:4" ht="40.5" customHeight="1" x14ac:dyDescent="0.3">
      <c r="A14" s="4" t="s">
        <v>2</v>
      </c>
      <c r="B14" s="5" t="s">
        <v>71</v>
      </c>
      <c r="C14" s="23">
        <v>35679.15</v>
      </c>
      <c r="D14" s="23">
        <v>35679.15</v>
      </c>
    </row>
    <row r="15" spans="1:4" ht="30.75" customHeight="1" x14ac:dyDescent="0.3">
      <c r="A15" s="4" t="s">
        <v>3</v>
      </c>
      <c r="B15" s="4" t="s">
        <v>4</v>
      </c>
      <c r="C15" s="12">
        <f>(1070*2)*12-1070-1070-1070</f>
        <v>22470</v>
      </c>
      <c r="D15" s="12">
        <v>18543.04</v>
      </c>
    </row>
    <row r="16" spans="1:4" ht="30.75" customHeight="1" x14ac:dyDescent="0.3">
      <c r="A16" s="4" t="s">
        <v>5</v>
      </c>
      <c r="B16" s="4" t="s">
        <v>6</v>
      </c>
      <c r="C16" s="12">
        <v>200</v>
      </c>
      <c r="D16" s="12">
        <v>4.38</v>
      </c>
    </row>
    <row r="17" spans="1:6" ht="30.75" customHeight="1" x14ac:dyDescent="0.3">
      <c r="A17" s="4"/>
      <c r="B17" s="4" t="s">
        <v>31</v>
      </c>
      <c r="C17" s="12"/>
      <c r="D17" s="12"/>
    </row>
    <row r="18" spans="1:6" ht="44.25" customHeight="1" x14ac:dyDescent="0.3">
      <c r="A18" s="4" t="s">
        <v>10</v>
      </c>
      <c r="B18" s="5" t="s">
        <v>42</v>
      </c>
      <c r="C18" s="12">
        <v>1000</v>
      </c>
      <c r="D18" s="12">
        <v>680</v>
      </c>
    </row>
    <row r="19" spans="1:6" ht="30.75" customHeight="1" x14ac:dyDescent="0.3">
      <c r="A19" s="4"/>
      <c r="B19" s="4"/>
      <c r="C19" s="19"/>
      <c r="D19" s="19"/>
    </row>
    <row r="20" spans="1:6" ht="30.75" customHeight="1" x14ac:dyDescent="0.3">
      <c r="A20" s="4"/>
      <c r="B20" s="4" t="s">
        <v>8</v>
      </c>
      <c r="C20" s="23">
        <f>SUM(C14:C19)</f>
        <v>59349.15</v>
      </c>
      <c r="D20" s="23">
        <f>SUM(D14:D19)</f>
        <v>54906.57</v>
      </c>
      <c r="F20" s="1"/>
    </row>
    <row r="21" spans="1:6" ht="30.75" customHeight="1" x14ac:dyDescent="0.4">
      <c r="A21" s="28" t="s">
        <v>9</v>
      </c>
      <c r="B21" s="29"/>
      <c r="C21" s="29"/>
      <c r="D21" s="29"/>
    </row>
    <row r="22" spans="1:6" ht="37.5" x14ac:dyDescent="0.3">
      <c r="A22" s="4" t="s">
        <v>1</v>
      </c>
      <c r="B22" s="4" t="s">
        <v>29</v>
      </c>
      <c r="C22" s="17" t="s">
        <v>69</v>
      </c>
      <c r="D22" s="17" t="s">
        <v>70</v>
      </c>
    </row>
    <row r="23" spans="1:6" s="8" customFormat="1" ht="30.75" customHeight="1" x14ac:dyDescent="0.3">
      <c r="A23" s="7" t="s">
        <v>2</v>
      </c>
      <c r="B23" s="7" t="s">
        <v>33</v>
      </c>
      <c r="C23" s="11">
        <v>6000</v>
      </c>
      <c r="D23" s="11">
        <v>0</v>
      </c>
    </row>
    <row r="24" spans="1:6" s="8" customFormat="1" ht="30.75" customHeight="1" x14ac:dyDescent="0.3">
      <c r="A24" s="7" t="s">
        <v>10</v>
      </c>
      <c r="B24" s="7" t="s">
        <v>11</v>
      </c>
      <c r="C24" s="11">
        <v>500</v>
      </c>
      <c r="D24" s="11">
        <v>0</v>
      </c>
    </row>
    <row r="25" spans="1:6" s="8" customFormat="1" ht="30.75" customHeight="1" x14ac:dyDescent="0.3">
      <c r="A25" s="7" t="s">
        <v>12</v>
      </c>
      <c r="B25" s="7" t="s">
        <v>44</v>
      </c>
      <c r="C25" s="11">
        <v>200</v>
      </c>
      <c r="D25" s="25">
        <v>40.299999999999997</v>
      </c>
    </row>
    <row r="26" spans="1:6" s="8" customFormat="1" ht="30.75" customHeight="1" x14ac:dyDescent="0.3">
      <c r="A26" s="7" t="s">
        <v>13</v>
      </c>
      <c r="B26" s="7" t="s">
        <v>14</v>
      </c>
      <c r="C26" s="11">
        <v>100</v>
      </c>
      <c r="D26" s="25">
        <v>0</v>
      </c>
    </row>
    <row r="27" spans="1:6" s="8" customFormat="1" ht="30.75" customHeight="1" x14ac:dyDescent="0.3">
      <c r="A27" s="7" t="s">
        <v>15</v>
      </c>
      <c r="B27" s="7" t="s">
        <v>46</v>
      </c>
      <c r="C27" s="11">
        <v>50</v>
      </c>
      <c r="D27" s="25">
        <v>0</v>
      </c>
    </row>
    <row r="28" spans="1:6" s="8" customFormat="1" ht="30.75" customHeight="1" x14ac:dyDescent="0.3">
      <c r="A28" s="7" t="s">
        <v>16</v>
      </c>
      <c r="B28" s="7" t="s">
        <v>38</v>
      </c>
      <c r="C28" s="11">
        <v>2000</v>
      </c>
      <c r="D28" s="25">
        <v>1488</v>
      </c>
    </row>
    <row r="29" spans="1:6" s="8" customFormat="1" ht="41.25" customHeight="1" x14ac:dyDescent="0.3">
      <c r="A29" s="7" t="s">
        <v>17</v>
      </c>
      <c r="B29" s="7" t="s">
        <v>49</v>
      </c>
      <c r="C29" s="11">
        <v>4300</v>
      </c>
      <c r="D29" s="11">
        <v>4216</v>
      </c>
    </row>
    <row r="30" spans="1:6" s="8" customFormat="1" ht="43.5" customHeight="1" x14ac:dyDescent="0.3">
      <c r="A30" s="7" t="s">
        <v>18</v>
      </c>
      <c r="B30" s="10" t="s">
        <v>35</v>
      </c>
      <c r="C30" s="11">
        <v>1500</v>
      </c>
      <c r="D30" s="25">
        <v>0</v>
      </c>
    </row>
    <row r="31" spans="1:6" s="8" customFormat="1" ht="42.75" customHeight="1" x14ac:dyDescent="0.3">
      <c r="A31" s="7" t="s">
        <v>19</v>
      </c>
      <c r="B31" s="10" t="s">
        <v>43</v>
      </c>
      <c r="C31" s="11">
        <v>2500</v>
      </c>
      <c r="D31" s="25">
        <v>2480</v>
      </c>
    </row>
    <row r="32" spans="1:6" s="8" customFormat="1" ht="38.25" customHeight="1" x14ac:dyDescent="0.3">
      <c r="A32" s="7" t="s">
        <v>20</v>
      </c>
      <c r="B32" s="10" t="s">
        <v>50</v>
      </c>
      <c r="C32" s="11">
        <v>5000</v>
      </c>
      <c r="D32" s="25">
        <v>0</v>
      </c>
    </row>
    <row r="33" spans="1:6" s="8" customFormat="1" ht="37.5" x14ac:dyDescent="0.3">
      <c r="A33" s="7" t="s">
        <v>51</v>
      </c>
      <c r="B33" s="10" t="s">
        <v>52</v>
      </c>
      <c r="C33" s="11">
        <v>3000</v>
      </c>
      <c r="D33" s="25">
        <v>0</v>
      </c>
    </row>
    <row r="34" spans="1:6" s="8" customFormat="1" ht="49.5" customHeight="1" x14ac:dyDescent="0.3">
      <c r="A34" s="7" t="s">
        <v>53</v>
      </c>
      <c r="B34" s="10" t="s">
        <v>54</v>
      </c>
      <c r="C34" s="11">
        <v>1000</v>
      </c>
      <c r="D34" s="25">
        <v>0</v>
      </c>
    </row>
    <row r="35" spans="1:6" s="8" customFormat="1" ht="61.5" customHeight="1" x14ac:dyDescent="0.3">
      <c r="A35" s="7" t="s">
        <v>55</v>
      </c>
      <c r="B35" s="10" t="s">
        <v>56</v>
      </c>
      <c r="C35" s="11">
        <v>2500</v>
      </c>
      <c r="D35" s="25">
        <v>0</v>
      </c>
    </row>
    <row r="36" spans="1:6" s="8" customFormat="1" ht="44.25" customHeight="1" x14ac:dyDescent="0.3">
      <c r="A36" s="7" t="s">
        <v>40</v>
      </c>
      <c r="B36" s="10" t="s">
        <v>41</v>
      </c>
      <c r="C36" s="11">
        <v>2000</v>
      </c>
      <c r="D36" s="25">
        <v>1860</v>
      </c>
      <c r="F36" s="9"/>
    </row>
    <row r="37" spans="1:6" s="8" customFormat="1" ht="42" customHeight="1" x14ac:dyDescent="0.3">
      <c r="A37" s="7" t="s">
        <v>21</v>
      </c>
      <c r="B37" s="10" t="s">
        <v>36</v>
      </c>
      <c r="C37" s="11">
        <v>5500</v>
      </c>
      <c r="D37" s="25">
        <v>3971.22</v>
      </c>
    </row>
    <row r="38" spans="1:6" s="8" customFormat="1" ht="30.75" customHeight="1" x14ac:dyDescent="0.3">
      <c r="A38" s="7" t="s">
        <v>23</v>
      </c>
      <c r="B38" s="7" t="s">
        <v>24</v>
      </c>
      <c r="C38" s="11">
        <v>731.19</v>
      </c>
      <c r="D38" s="25">
        <v>64.8</v>
      </c>
    </row>
    <row r="39" spans="1:6" s="8" customFormat="1" ht="30.75" customHeight="1" x14ac:dyDescent="0.3">
      <c r="A39" s="7"/>
      <c r="B39" s="7" t="s">
        <v>30</v>
      </c>
      <c r="C39" s="11"/>
      <c r="D39" s="25"/>
    </row>
    <row r="40" spans="1:6" s="8" customFormat="1" ht="30.75" customHeight="1" x14ac:dyDescent="0.3">
      <c r="A40" s="7" t="s">
        <v>22</v>
      </c>
      <c r="B40" s="7" t="s">
        <v>37</v>
      </c>
      <c r="C40" s="11">
        <v>15000</v>
      </c>
      <c r="D40" s="25">
        <v>0</v>
      </c>
    </row>
    <row r="41" spans="1:6" s="8" customFormat="1" ht="46.5" customHeight="1" x14ac:dyDescent="0.3">
      <c r="A41" s="7" t="s">
        <v>10</v>
      </c>
      <c r="B41" s="10" t="s">
        <v>39</v>
      </c>
      <c r="C41" s="11">
        <v>2500</v>
      </c>
      <c r="D41" s="25">
        <v>0.65</v>
      </c>
    </row>
    <row r="42" spans="1:6" s="8" customFormat="1" ht="30.75" customHeight="1" x14ac:dyDescent="0.3">
      <c r="A42" s="7" t="s">
        <v>48</v>
      </c>
      <c r="B42" s="7" t="s">
        <v>47</v>
      </c>
      <c r="C42" s="11">
        <v>1000</v>
      </c>
      <c r="D42" s="25">
        <v>680</v>
      </c>
    </row>
    <row r="43" spans="1:6" ht="30.75" customHeight="1" x14ac:dyDescent="0.3">
      <c r="A43" s="4"/>
      <c r="B43" s="4" t="s">
        <v>8</v>
      </c>
      <c r="C43" s="12">
        <f>SUM(C23:C42)</f>
        <v>55381.19</v>
      </c>
      <c r="D43" s="12">
        <f>SUM(D23:D42)</f>
        <v>14800.969999999998</v>
      </c>
    </row>
    <row r="44" spans="1:6" x14ac:dyDescent="0.3">
      <c r="A44" s="4"/>
      <c r="B44" s="4" t="s">
        <v>65</v>
      </c>
      <c r="C44" s="23">
        <f>3400+567.96</f>
        <v>3967.96</v>
      </c>
      <c r="D44" s="23">
        <v>0</v>
      </c>
    </row>
    <row r="45" spans="1:6" x14ac:dyDescent="0.3">
      <c r="A45" s="4"/>
      <c r="B45" s="4" t="s">
        <v>66</v>
      </c>
      <c r="C45" s="23">
        <f>C44+C43</f>
        <v>59349.15</v>
      </c>
      <c r="D45" s="23">
        <f>D44+D43</f>
        <v>14800.969999999998</v>
      </c>
    </row>
    <row r="46" spans="1:6" x14ac:dyDescent="0.3">
      <c r="A46" s="4"/>
      <c r="B46" s="4"/>
      <c r="C46" s="12"/>
      <c r="D46" s="12"/>
    </row>
    <row r="47" spans="1:6" x14ac:dyDescent="0.3">
      <c r="A47" s="26" t="s">
        <v>25</v>
      </c>
      <c r="B47" s="26"/>
      <c r="C47" s="19"/>
      <c r="D47" s="19"/>
    </row>
    <row r="48" spans="1:6" ht="19.350000000000001" customHeight="1" x14ac:dyDescent="0.3">
      <c r="A48" s="4"/>
      <c r="B48" s="4" t="s">
        <v>59</v>
      </c>
      <c r="C48" s="12">
        <f>C18+C16+C15</f>
        <v>23670</v>
      </c>
      <c r="D48" s="12">
        <f>D15+D16+D18</f>
        <v>19227.420000000002</v>
      </c>
    </row>
    <row r="49" spans="1:5" ht="20.25" customHeight="1" x14ac:dyDescent="0.3">
      <c r="A49" s="4"/>
      <c r="B49" s="4" t="s">
        <v>57</v>
      </c>
      <c r="C49" s="12">
        <f>C14</f>
        <v>35679.15</v>
      </c>
      <c r="D49" s="12">
        <f>D14</f>
        <v>35679.15</v>
      </c>
    </row>
    <row r="50" spans="1:5" x14ac:dyDescent="0.3">
      <c r="A50" s="4"/>
      <c r="B50" s="4" t="s">
        <v>8</v>
      </c>
      <c r="C50" s="12">
        <f>C20</f>
        <v>59349.15</v>
      </c>
      <c r="D50" s="12">
        <f>D20</f>
        <v>54906.57</v>
      </c>
      <c r="E50" s="1" t="e">
        <f>#REF!-#REF!</f>
        <v>#REF!</v>
      </c>
    </row>
    <row r="51" spans="1:5" ht="18.600000000000001" customHeight="1" x14ac:dyDescent="0.3">
      <c r="A51" s="4"/>
      <c r="B51" s="4" t="s">
        <v>60</v>
      </c>
      <c r="C51" s="12">
        <f>C45</f>
        <v>59349.15</v>
      </c>
      <c r="D51" s="12">
        <f>D45</f>
        <v>14800.969999999998</v>
      </c>
    </row>
    <row r="52" spans="1:5" ht="45" customHeight="1" x14ac:dyDescent="0.3">
      <c r="A52" s="4"/>
      <c r="B52" s="5" t="s">
        <v>72</v>
      </c>
      <c r="C52" s="12">
        <f>C49</f>
        <v>35679.15</v>
      </c>
      <c r="D52" s="11">
        <f>D50-D51</f>
        <v>40105.600000000006</v>
      </c>
    </row>
    <row r="53" spans="1:5" s="2" customFormat="1" x14ac:dyDescent="0.3">
      <c r="A53" s="6"/>
      <c r="B53" s="6"/>
      <c r="C53" s="21"/>
      <c r="D53" s="21"/>
    </row>
    <row r="54" spans="1:5" s="2" customFormat="1" x14ac:dyDescent="0.3">
      <c r="A54" s="6"/>
      <c r="B54" s="6"/>
      <c r="C54" s="21"/>
      <c r="D54" s="21"/>
    </row>
    <row r="55" spans="1:5" s="2" customFormat="1" x14ac:dyDescent="0.3">
      <c r="A55" s="6"/>
      <c r="B55" s="6"/>
      <c r="C55" s="21"/>
      <c r="D55" s="21"/>
    </row>
    <row r="56" spans="1:5" s="2" customFormat="1" x14ac:dyDescent="0.3">
      <c r="A56" s="6"/>
      <c r="B56" s="6"/>
      <c r="C56" s="21"/>
      <c r="D56" s="21"/>
    </row>
    <row r="57" spans="1:5" s="2" customFormat="1" x14ac:dyDescent="0.3">
      <c r="A57" s="6"/>
      <c r="B57" s="6"/>
      <c r="C57" s="21"/>
      <c r="D57" s="21"/>
    </row>
    <row r="58" spans="1:5" s="2" customFormat="1" x14ac:dyDescent="0.3">
      <c r="A58" s="6"/>
      <c r="B58" s="6"/>
      <c r="C58" s="21"/>
      <c r="D58" s="21"/>
    </row>
    <row r="59" spans="1:5" s="2" customFormat="1" x14ac:dyDescent="0.3">
      <c r="A59" s="6"/>
      <c r="B59" s="6"/>
      <c r="C59" s="21"/>
      <c r="D59" s="21"/>
    </row>
    <row r="60" spans="1:5" s="2" customFormat="1" x14ac:dyDescent="0.3">
      <c r="A60" s="6"/>
      <c r="B60" s="6"/>
      <c r="C60" s="21"/>
      <c r="D60" s="21"/>
    </row>
  </sheetData>
  <mergeCells count="12">
    <mergeCell ref="A1:C1"/>
    <mergeCell ref="A2:C2"/>
    <mergeCell ref="A3:C3"/>
    <mergeCell ref="A4:C4"/>
    <mergeCell ref="A47:B47"/>
    <mergeCell ref="A6:C6"/>
    <mergeCell ref="A7:C7"/>
    <mergeCell ref="A11:C11"/>
    <mergeCell ref="A5:C5"/>
    <mergeCell ref="A9:D10"/>
    <mergeCell ref="A12:D12"/>
    <mergeCell ref="A21:D21"/>
  </mergeCells>
  <pageMargins left="0.7" right="0.7" top="0.75" bottom="0.75" header="0.3" footer="0.3"/>
  <pageSetup paperSize="9" scale="47" fitToWidth="0" orientation="portrait" r:id="rId1"/>
  <rowBreaks count="1" manualBreakCount="1">
    <brk id="2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ΠΥ 2024</vt:lpstr>
      <vt:lpstr>ΑΥ 2024</vt:lpstr>
      <vt:lpstr>'ΑΥ 2024'!Print_Area</vt:lpstr>
      <vt:lpstr>'ΠΥ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Αγγελκή Τουμπέκη</dc:creator>
  <cp:lastModifiedBy>ΚΩΝΣΤΑΝΤΙΝΟΣ ΣΤΑΥΡΟΠΟΥΛΟΣ</cp:lastModifiedBy>
  <cp:lastPrinted>2025-03-14T10:13:06Z</cp:lastPrinted>
  <dcterms:created xsi:type="dcterms:W3CDTF">2013-06-03T08:24:46Z</dcterms:created>
  <dcterms:modified xsi:type="dcterms:W3CDTF">2026-05-14T07:17:11Z</dcterms:modified>
</cp:coreProperties>
</file>